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e.fs.comune.milano.local\Servizi di Riscossione\UNITA' CONTENZIOSO\Azioni_legali\Azioni_Legali\Sentenze\Elenchi Consiglio Comunale\42. elenco aprile 24\7. PDEL 916 del 20.06.2024_rev\"/>
    </mc:Choice>
  </mc:AlternateContent>
  <bookViews>
    <workbookView xWindow="-120" yWindow="-120" windowWidth="21840" windowHeight="13140"/>
  </bookViews>
  <sheets>
    <sheet name="Allegato 1 prop xxxx del xxxxx" sheetId="1" r:id="rId1"/>
  </sheets>
  <definedNames>
    <definedName name="_xlnm._FilterDatabase" localSheetId="0" hidden="1">'Allegato 1 prop xxxx del xxxxx'!$A$2:$M$18</definedName>
    <definedName name="_xlnm.Print_Area" localSheetId="0">'Allegato 1 prop xxxx del xxxxx'!$A$1:$M$18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4" i="1" l="1"/>
  <c r="K4" i="1"/>
  <c r="J4" i="1"/>
  <c r="I4" i="1"/>
  <c r="I3" i="1" l="1"/>
  <c r="M17" i="1" l="1"/>
  <c r="M16" i="1"/>
  <c r="M15" i="1"/>
  <c r="M14" i="1"/>
  <c r="M13" i="1"/>
  <c r="M12" i="1"/>
  <c r="M11" i="1"/>
  <c r="M10" i="1"/>
  <c r="M9" i="1"/>
  <c r="M7" i="1"/>
  <c r="I8" i="1" l="1"/>
  <c r="I6" i="1"/>
  <c r="J8" i="1" l="1"/>
  <c r="J6" i="1"/>
  <c r="J3" i="1"/>
  <c r="K8" i="1" l="1"/>
  <c r="M8" i="1" s="1"/>
  <c r="K6" i="1"/>
  <c r="M6" i="1" s="1"/>
  <c r="K3" i="1"/>
  <c r="M3" i="1" s="1"/>
  <c r="I5" i="1" l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J5" i="1" l="1"/>
  <c r="K5" i="1" l="1"/>
  <c r="M5" i="1" s="1"/>
  <c r="F16" i="1"/>
  <c r="F4" i="1"/>
  <c r="F5" i="1"/>
  <c r="F6" i="1"/>
  <c r="F7" i="1"/>
  <c r="F8" i="1"/>
  <c r="F9" i="1"/>
  <c r="F10" i="1"/>
  <c r="F11" i="1"/>
  <c r="F12" i="1"/>
  <c r="F13" i="1"/>
  <c r="F14" i="1"/>
  <c r="F15" i="1"/>
  <c r="F17" i="1"/>
  <c r="F3" i="1" l="1"/>
</calcChain>
</file>

<file path=xl/sharedStrings.xml><?xml version="1.0" encoding="utf-8"?>
<sst xmlns="http://schemas.openxmlformats.org/spreadsheetml/2006/main" count="60" uniqueCount="33">
  <si>
    <t xml:space="preserve">Cronologico </t>
  </si>
  <si>
    <t>Sentenza</t>
  </si>
  <si>
    <t>Giurisdizione</t>
  </si>
  <si>
    <t>DATA NOTIFICA</t>
  </si>
  <si>
    <t>TERMINE DI CUI ALL'ART. 14 D.L. 669/96</t>
  </si>
  <si>
    <t>ENTRATA</t>
  </si>
  <si>
    <t xml:space="preserve">COMPENSO       </t>
  </si>
  <si>
    <t xml:space="preserve">Spese forfettarie 15%         </t>
  </si>
  <si>
    <t xml:space="preserve">cpa 4%                                    [cassa previdenza avvocati]            </t>
  </si>
  <si>
    <t xml:space="preserve">IVA 22%            </t>
  </si>
  <si>
    <t>spese esenti</t>
  </si>
  <si>
    <t xml:space="preserve">IMPORTO                TOTALE              SPESE               LEGALI            </t>
  </si>
  <si>
    <t>Giudice di Pace Milano</t>
  </si>
  <si>
    <t>CDS</t>
  </si>
  <si>
    <t xml:space="preserve">TOTALE </t>
  </si>
  <si>
    <t>Data deposito sentenza</t>
  </si>
  <si>
    <t>2590/2024</t>
  </si>
  <si>
    <t>2951/2024</t>
  </si>
  <si>
    <t>2962/2024</t>
  </si>
  <si>
    <t>441/2024</t>
  </si>
  <si>
    <t>2559/2024</t>
  </si>
  <si>
    <t>2521/2024</t>
  </si>
  <si>
    <t>110/2024</t>
  </si>
  <si>
    <t>Giudice di Pace di Rho</t>
  </si>
  <si>
    <t>1549/2024</t>
  </si>
  <si>
    <t>2621/2024</t>
  </si>
  <si>
    <t>10999/2019</t>
  </si>
  <si>
    <t>2578/2024</t>
  </si>
  <si>
    <t>2525/2024</t>
  </si>
  <si>
    <t>2949/2024</t>
  </si>
  <si>
    <t>1392/2024</t>
  </si>
  <si>
    <t>RG 41663/2023</t>
  </si>
  <si>
    <t xml:space="preserve">ALL 1  alla proposta di deliberazione di Consiglio Comunale n. 916 del 20.06.2024  avente ad oggetto: "Riconoscimento dei debiti fuori bilancio ai sensi dell’art. 194 comma 1 lettera a) del Testo Unico Enti Locali (T.U.E.L.), derivanti dal pagamento delle spese legali per i provvedimenti giudiziali esecutivi sfavorevoli al Comune di Milano in cause di competenza della Direzione Recupero Evasione e Coattiva per complessivi € 8.291,22".
Il provvedimento comporta spesa." composto da n.1 pagina. 
Il Direttore dell'Area Procedure Coattive                                                                                                                                                                                                                                                                                                                  Dott. Andrea Lanzi                                                                                                                                                  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</si>
</sst>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Lato-medium"/>
    </font>
    <font>
      <sz val="11"/>
      <name val="Calibri"/>
      <family val="2"/>
      <scheme val="minor"/>
    </font>
    <font>
      <b/>
      <sz val="11"/>
      <color indexed="8"/>
      <name val="Lato-medium"/>
    </font>
    <font>
      <b/>
      <sz val="11"/>
      <color rgb="FF000000"/>
      <name val="Lato-medium"/>
    </font>
    <font>
      <sz val="11"/>
      <color theme="1"/>
      <name val="Lato-medium"/>
    </font>
    <font>
      <b/>
      <sz val="11"/>
      <name val="Lato-Medium"/>
    </font>
    <font>
      <sz val="11"/>
      <name val="Lato-Medium"/>
    </font>
    <font>
      <b/>
      <sz val="11"/>
      <color rgb="FF000000"/>
      <name val="Lato-medium"/>
      <charset val="1"/>
    </font>
    <font>
      <sz val="8"/>
      <name val="Calibri"/>
      <family val="2"/>
      <scheme val="minor"/>
    </font>
    <font>
      <sz val="11"/>
      <color rgb="FFFF0000"/>
      <name val="Lato-medium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16" fillId="0" borderId="0" xfId="0" applyFont="1" applyAlignment="1">
      <alignment horizontal="center"/>
    </xf>
    <xf numFmtId="0" fontId="0" fillId="34" borderId="0" xfId="0" applyFill="1"/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2" fontId="21" fillId="35" borderId="1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4" fillId="34" borderId="10" xfId="0" applyFont="1" applyFill="1" applyBorder="1" applyAlignment="1">
      <alignment horizontal="right" vertical="center"/>
    </xf>
    <xf numFmtId="14" fontId="24" fillId="34" borderId="13" xfId="0" applyNumberFormat="1" applyFont="1" applyFill="1" applyBorder="1" applyAlignment="1">
      <alignment vertical="center"/>
    </xf>
    <xf numFmtId="0" fontId="24" fillId="34" borderId="13" xfId="0" applyFont="1" applyFill="1" applyBorder="1" applyAlignment="1">
      <alignment horizontal="center" vertical="center"/>
    </xf>
    <xf numFmtId="4" fontId="24" fillId="34" borderId="10" xfId="0" applyNumberFormat="1" applyFont="1" applyFill="1" applyBorder="1" applyAlignment="1">
      <alignment vertical="center"/>
    </xf>
    <xf numFmtId="0" fontId="22" fillId="34" borderId="0" xfId="0" applyFont="1" applyFill="1" applyAlignment="1">
      <alignment vertical="center"/>
    </xf>
    <xf numFmtId="0" fontId="23" fillId="34" borderId="14" xfId="0" applyFont="1" applyFill="1" applyBorder="1" applyAlignment="1">
      <alignment horizontal="center" vertical="center"/>
    </xf>
    <xf numFmtId="164" fontId="24" fillId="34" borderId="10" xfId="42" applyNumberFormat="1" applyFont="1" applyFill="1" applyBorder="1" applyAlignment="1">
      <alignment vertical="center"/>
    </xf>
    <xf numFmtId="14" fontId="24" fillId="34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19" fillId="34" borderId="0" xfId="0" applyNumberFormat="1" applyFont="1" applyFill="1" applyAlignment="1">
      <alignment horizontal="center" vertical="center"/>
    </xf>
    <xf numFmtId="4" fontId="18" fillId="34" borderId="18" xfId="0" applyNumberFormat="1" applyFont="1" applyFill="1" applyBorder="1" applyAlignment="1">
      <alignment vertical="center"/>
    </xf>
    <xf numFmtId="0" fontId="20" fillId="34" borderId="19" xfId="0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horizontal="right" vertical="center"/>
    </xf>
    <xf numFmtId="0" fontId="20" fillId="34" borderId="20" xfId="0" applyFont="1" applyFill="1" applyBorder="1" applyAlignment="1">
      <alignment vertical="center"/>
    </xf>
    <xf numFmtId="0" fontId="20" fillId="34" borderId="20" xfId="0" applyFont="1" applyFill="1" applyBorder="1" applyAlignment="1">
      <alignment horizontal="center" vertical="center"/>
    </xf>
    <xf numFmtId="14" fontId="24" fillId="34" borderId="20" xfId="0" applyNumberFormat="1" applyFont="1" applyFill="1" applyBorder="1" applyAlignment="1">
      <alignment horizontal="center" vertical="center"/>
    </xf>
    <xf numFmtId="0" fontId="20" fillId="34" borderId="20" xfId="0" applyFont="1" applyFill="1" applyBorder="1" applyAlignment="1">
      <alignment vertical="center" wrapText="1"/>
    </xf>
    <xf numFmtId="43" fontId="20" fillId="34" borderId="20" xfId="0" applyNumberFormat="1" applyFont="1" applyFill="1" applyBorder="1" applyAlignment="1">
      <alignment vertical="center"/>
    </xf>
    <xf numFmtId="4" fontId="20" fillId="34" borderId="2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4" fillId="34" borderId="0" xfId="0" applyFont="1" applyFill="1" applyAlignment="1">
      <alignment vertical="center"/>
    </xf>
    <xf numFmtId="17" fontId="24" fillId="34" borderId="10" xfId="0" applyNumberFormat="1" applyFont="1" applyFill="1" applyBorder="1" applyAlignment="1">
      <alignment horizontal="right" vertical="center"/>
    </xf>
    <xf numFmtId="14" fontId="24" fillId="34" borderId="13" xfId="0" applyNumberFormat="1" applyFont="1" applyFill="1" applyBorder="1" applyAlignment="1">
      <alignment horizontal="right" vertical="center"/>
    </xf>
    <xf numFmtId="4" fontId="24" fillId="34" borderId="11" xfId="0" applyNumberFormat="1" applyFont="1" applyFill="1" applyBorder="1" applyAlignment="1">
      <alignment vertical="center"/>
    </xf>
    <xf numFmtId="43" fontId="27" fillId="34" borderId="0" xfId="42" applyFont="1" applyFill="1" applyAlignment="1">
      <alignment vertical="center"/>
    </xf>
    <xf numFmtId="43" fontId="0" fillId="34" borderId="0" xfId="42" applyFont="1" applyFill="1"/>
    <xf numFmtId="43" fontId="0" fillId="0" borderId="0" xfId="42" applyFont="1"/>
    <xf numFmtId="164" fontId="24" fillId="0" borderId="10" xfId="42" applyNumberFormat="1" applyFont="1" applyFill="1" applyBorder="1" applyAlignment="1">
      <alignment vertical="center"/>
    </xf>
    <xf numFmtId="4" fontId="24" fillId="0" borderId="10" xfId="0" applyNumberFormat="1" applyFont="1" applyFill="1" applyBorder="1" applyAlignment="1">
      <alignment vertical="center"/>
    </xf>
    <xf numFmtId="0" fontId="18" fillId="33" borderId="15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7" xfId="0" applyFont="1" applyFill="1" applyBorder="1" applyAlignment="1">
      <alignment horizontal="left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2" builtinId="3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topLeftCell="B1" zoomScaleNormal="100" workbookViewId="0">
      <selection activeCell="M19" sqref="M19"/>
    </sheetView>
  </sheetViews>
  <sheetFormatPr defaultColWidth="9.140625" defaultRowHeight="15"/>
  <cols>
    <col min="1" max="1" width="14.28515625" style="1" customWidth="1"/>
    <col min="2" max="2" width="18.5703125" customWidth="1"/>
    <col min="3" max="3" width="47.7109375" bestFit="1" customWidth="1"/>
    <col min="4" max="4" width="47.7109375" customWidth="1"/>
    <col min="5" max="5" width="17" style="16" bestFit="1" customWidth="1"/>
    <col min="6" max="6" width="17.42578125" style="16" bestFit="1" customWidth="1"/>
    <col min="7" max="7" width="30.5703125" customWidth="1"/>
    <col min="8" max="8" width="13.140625" bestFit="1" customWidth="1"/>
    <col min="9" max="9" width="15.140625" customWidth="1"/>
    <col min="10" max="10" width="12.85546875" customWidth="1"/>
    <col min="11" max="11" width="10" bestFit="1" customWidth="1"/>
    <col min="12" max="12" width="13.7109375" bestFit="1" customWidth="1"/>
    <col min="13" max="13" width="14.28515625" style="2" customWidth="1"/>
    <col min="14" max="14" width="53.85546875" customWidth="1"/>
  </cols>
  <sheetData>
    <row r="1" spans="1:14" ht="103.15" customHeight="1">
      <c r="A1" s="37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1"/>
    </row>
    <row r="2" spans="1:14" s="7" customFormat="1" ht="87" customHeight="1">
      <c r="A2" s="3" t="s">
        <v>0</v>
      </c>
      <c r="B2" s="4" t="s">
        <v>1</v>
      </c>
      <c r="C2" s="5" t="s">
        <v>2</v>
      </c>
      <c r="D2" s="27" t="s">
        <v>15</v>
      </c>
      <c r="E2" s="5" t="s">
        <v>3</v>
      </c>
      <c r="F2" s="5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6" t="s">
        <v>11</v>
      </c>
    </row>
    <row r="3" spans="1:14" s="12" customFormat="1" ht="19.899999999999999" customHeight="1">
      <c r="A3" s="13">
        <v>1</v>
      </c>
      <c r="B3" s="8" t="s">
        <v>16</v>
      </c>
      <c r="C3" s="9" t="s">
        <v>12</v>
      </c>
      <c r="D3" s="9">
        <v>45394</v>
      </c>
      <c r="E3" s="15">
        <v>45397</v>
      </c>
      <c r="F3" s="15">
        <f>E3+120</f>
        <v>45517</v>
      </c>
      <c r="G3" s="10" t="s">
        <v>13</v>
      </c>
      <c r="H3" s="14">
        <v>500</v>
      </c>
      <c r="I3" s="11">
        <f>H3*15%</f>
        <v>75</v>
      </c>
      <c r="J3" s="11">
        <f t="shared" ref="J3:J4" si="0">(H3+I3)*4%</f>
        <v>23</v>
      </c>
      <c r="K3" s="11">
        <f t="shared" ref="K3:K4" si="1">(H3+I3+J3)*22%</f>
        <v>131.56</v>
      </c>
      <c r="L3" s="11">
        <v>61.73</v>
      </c>
      <c r="M3" s="31">
        <f>+SUM(H3:L3)</f>
        <v>791.29</v>
      </c>
      <c r="N3" s="32"/>
    </row>
    <row r="4" spans="1:14" s="12" customFormat="1" ht="19.899999999999999" customHeight="1">
      <c r="A4" s="13">
        <f>1+A3</f>
        <v>2</v>
      </c>
      <c r="B4" s="8" t="s">
        <v>17</v>
      </c>
      <c r="C4" s="9" t="s">
        <v>12</v>
      </c>
      <c r="D4" s="9">
        <v>45412</v>
      </c>
      <c r="E4" s="15">
        <v>45412</v>
      </c>
      <c r="F4" s="15">
        <f t="shared" ref="F4:F17" si="2">E4+120</f>
        <v>45532</v>
      </c>
      <c r="G4" s="10" t="s">
        <v>13</v>
      </c>
      <c r="H4" s="35">
        <v>307</v>
      </c>
      <c r="I4" s="36">
        <f>H4*15%</f>
        <v>46.05</v>
      </c>
      <c r="J4" s="36">
        <f t="shared" si="0"/>
        <v>14.122</v>
      </c>
      <c r="K4" s="36">
        <f t="shared" si="1"/>
        <v>80.777840000000012</v>
      </c>
      <c r="L4" s="36">
        <v>43</v>
      </c>
      <c r="M4" s="31">
        <f>+SUM(H4:L4)</f>
        <v>490.94984000000005</v>
      </c>
      <c r="N4" s="32"/>
    </row>
    <row r="5" spans="1:14" s="28" customFormat="1" ht="19.899999999999999" customHeight="1">
      <c r="A5" s="13">
        <f t="shared" ref="A5:A17" si="3">1+A4</f>
        <v>3</v>
      </c>
      <c r="B5" s="8" t="s">
        <v>18</v>
      </c>
      <c r="C5" s="9" t="s">
        <v>12</v>
      </c>
      <c r="D5" s="9">
        <v>45412</v>
      </c>
      <c r="E5" s="15">
        <v>45425</v>
      </c>
      <c r="F5" s="15">
        <f t="shared" si="2"/>
        <v>45545</v>
      </c>
      <c r="G5" s="10" t="s">
        <v>13</v>
      </c>
      <c r="H5" s="14">
        <v>300</v>
      </c>
      <c r="I5" s="11">
        <f>H5*15%</f>
        <v>45</v>
      </c>
      <c r="J5" s="11">
        <f t="shared" ref="J5" si="4">(H5+I5)*4%</f>
        <v>13.8</v>
      </c>
      <c r="K5" s="11">
        <f t="shared" ref="K5" si="5">(H5+I5+J5)*22%</f>
        <v>78.936000000000007</v>
      </c>
      <c r="L5" s="11">
        <v>43</v>
      </c>
      <c r="M5" s="31">
        <f t="shared" ref="M5:M17" si="6">+SUM(H5:L5)</f>
        <v>480.73599999999999</v>
      </c>
      <c r="N5" s="32"/>
    </row>
    <row r="6" spans="1:14" s="28" customFormat="1" ht="19.899999999999999" customHeight="1">
      <c r="A6" s="13">
        <f t="shared" si="3"/>
        <v>4</v>
      </c>
      <c r="B6" s="8" t="s">
        <v>19</v>
      </c>
      <c r="C6" s="9" t="s">
        <v>12</v>
      </c>
      <c r="D6" s="9">
        <v>45309</v>
      </c>
      <c r="E6" s="15">
        <v>45422</v>
      </c>
      <c r="F6" s="15">
        <f t="shared" si="2"/>
        <v>45542</v>
      </c>
      <c r="G6" s="10" t="s">
        <v>13</v>
      </c>
      <c r="H6" s="14">
        <v>300</v>
      </c>
      <c r="I6" s="11">
        <f>H6*15%</f>
        <v>45</v>
      </c>
      <c r="J6" s="11">
        <f t="shared" ref="J6" si="7">(H6+I6)*4%</f>
        <v>13.8</v>
      </c>
      <c r="K6" s="11">
        <f t="shared" ref="K6" si="8">(H6+I6+J6)*22%</f>
        <v>78.936000000000007</v>
      </c>
      <c r="L6" s="11">
        <v>43</v>
      </c>
      <c r="M6" s="31">
        <f t="shared" si="6"/>
        <v>480.73599999999999</v>
      </c>
      <c r="N6" s="32"/>
    </row>
    <row r="7" spans="1:14" s="28" customFormat="1" ht="19.899999999999999" customHeight="1">
      <c r="A7" s="13">
        <f t="shared" si="3"/>
        <v>5</v>
      </c>
      <c r="B7" s="8" t="s">
        <v>31</v>
      </c>
      <c r="C7" s="9" t="s">
        <v>12</v>
      </c>
      <c r="D7" s="9">
        <v>45422</v>
      </c>
      <c r="E7" s="15">
        <v>45427</v>
      </c>
      <c r="F7" s="15">
        <f t="shared" si="2"/>
        <v>45547</v>
      </c>
      <c r="G7" s="10" t="s">
        <v>13</v>
      </c>
      <c r="H7" s="14">
        <v>237</v>
      </c>
      <c r="I7" s="11">
        <v>35.549999999999997</v>
      </c>
      <c r="J7" s="11">
        <v>10.9</v>
      </c>
      <c r="K7" s="11">
        <v>62.36</v>
      </c>
      <c r="L7" s="11">
        <v>43</v>
      </c>
      <c r="M7" s="31">
        <f t="shared" si="6"/>
        <v>388.81</v>
      </c>
      <c r="N7" s="32"/>
    </row>
    <row r="8" spans="1:14" s="12" customFormat="1" ht="19.899999999999999" customHeight="1">
      <c r="A8" s="13">
        <f t="shared" si="3"/>
        <v>6</v>
      </c>
      <c r="B8" s="29" t="s">
        <v>20</v>
      </c>
      <c r="C8" s="9" t="s">
        <v>12</v>
      </c>
      <c r="D8" s="9">
        <v>45394</v>
      </c>
      <c r="E8" s="15">
        <v>45394</v>
      </c>
      <c r="F8" s="15">
        <f t="shared" si="2"/>
        <v>45514</v>
      </c>
      <c r="G8" s="10" t="s">
        <v>13</v>
      </c>
      <c r="H8" s="14">
        <v>300</v>
      </c>
      <c r="I8" s="11">
        <f>H8*15%</f>
        <v>45</v>
      </c>
      <c r="J8" s="11">
        <f t="shared" ref="J8" si="9">(H8+I8)*4%</f>
        <v>13.8</v>
      </c>
      <c r="K8" s="11">
        <f t="shared" ref="K8" si="10">(H8+I8+J8)*22%</f>
        <v>78.936000000000007</v>
      </c>
      <c r="L8" s="11">
        <v>43</v>
      </c>
      <c r="M8" s="31">
        <f t="shared" si="6"/>
        <v>480.73599999999999</v>
      </c>
      <c r="N8" s="32"/>
    </row>
    <row r="9" spans="1:14" s="12" customFormat="1" ht="19.899999999999999" customHeight="1">
      <c r="A9" s="13">
        <f t="shared" si="3"/>
        <v>7</v>
      </c>
      <c r="B9" s="8" t="s">
        <v>21</v>
      </c>
      <c r="C9" s="9" t="s">
        <v>12</v>
      </c>
      <c r="D9" s="9">
        <v>45394</v>
      </c>
      <c r="E9" s="15">
        <v>45394</v>
      </c>
      <c r="F9" s="15">
        <f t="shared" si="2"/>
        <v>45514</v>
      </c>
      <c r="G9" s="10" t="s">
        <v>13</v>
      </c>
      <c r="H9" s="14">
        <v>100</v>
      </c>
      <c r="I9" s="11">
        <v>15</v>
      </c>
      <c r="J9" s="11">
        <v>4.5999999999999996</v>
      </c>
      <c r="K9" s="11">
        <v>26.31</v>
      </c>
      <c r="L9" s="11">
        <v>43</v>
      </c>
      <c r="M9" s="31">
        <f t="shared" si="6"/>
        <v>188.91</v>
      </c>
      <c r="N9" s="32"/>
    </row>
    <row r="10" spans="1:14" s="12" customFormat="1" ht="19.899999999999999" customHeight="1">
      <c r="A10" s="13">
        <f t="shared" si="3"/>
        <v>8</v>
      </c>
      <c r="B10" s="8" t="s">
        <v>22</v>
      </c>
      <c r="C10" s="9" t="s">
        <v>23</v>
      </c>
      <c r="D10" s="9">
        <v>45387</v>
      </c>
      <c r="E10" s="15">
        <v>45395</v>
      </c>
      <c r="F10" s="15">
        <f t="shared" si="2"/>
        <v>45515</v>
      </c>
      <c r="G10" s="10" t="s">
        <v>13</v>
      </c>
      <c r="H10" s="14">
        <v>350</v>
      </c>
      <c r="I10" s="11">
        <v>52.5</v>
      </c>
      <c r="J10" s="11">
        <v>16.100000000000001</v>
      </c>
      <c r="K10" s="11">
        <v>92.09</v>
      </c>
      <c r="L10" s="11">
        <v>43</v>
      </c>
      <c r="M10" s="31">
        <f t="shared" si="6"/>
        <v>553.69000000000005</v>
      </c>
      <c r="N10" s="32"/>
    </row>
    <row r="11" spans="1:14" s="12" customFormat="1" ht="19.899999999999999" customHeight="1">
      <c r="A11" s="13">
        <f t="shared" si="3"/>
        <v>9</v>
      </c>
      <c r="B11" s="8" t="s">
        <v>24</v>
      </c>
      <c r="C11" s="9" t="s">
        <v>12</v>
      </c>
      <c r="D11" s="9">
        <v>45348</v>
      </c>
      <c r="E11" s="15">
        <v>45399</v>
      </c>
      <c r="F11" s="15">
        <f t="shared" si="2"/>
        <v>45519</v>
      </c>
      <c r="G11" s="10" t="s">
        <v>13</v>
      </c>
      <c r="H11" s="14">
        <v>250</v>
      </c>
      <c r="I11" s="11">
        <v>37.5</v>
      </c>
      <c r="J11" s="11">
        <v>11.5</v>
      </c>
      <c r="K11" s="11">
        <v>65.78</v>
      </c>
      <c r="L11" s="11">
        <v>43</v>
      </c>
      <c r="M11" s="31">
        <f t="shared" si="6"/>
        <v>407.78</v>
      </c>
      <c r="N11" s="32"/>
    </row>
    <row r="12" spans="1:14" s="12" customFormat="1" ht="19.899999999999999" customHeight="1">
      <c r="A12" s="13">
        <f t="shared" si="3"/>
        <v>10</v>
      </c>
      <c r="B12" s="8" t="s">
        <v>25</v>
      </c>
      <c r="C12" s="9" t="s">
        <v>12</v>
      </c>
      <c r="D12" s="9">
        <v>45397</v>
      </c>
      <c r="E12" s="15">
        <v>45400</v>
      </c>
      <c r="F12" s="15">
        <f t="shared" si="2"/>
        <v>45520</v>
      </c>
      <c r="G12" s="10" t="s">
        <v>13</v>
      </c>
      <c r="H12" s="14">
        <v>575</v>
      </c>
      <c r="I12" s="11">
        <v>86.25</v>
      </c>
      <c r="J12" s="11">
        <v>26.45</v>
      </c>
      <c r="K12" s="11">
        <v>151.29</v>
      </c>
      <c r="L12" s="11">
        <v>125</v>
      </c>
      <c r="M12" s="31">
        <f t="shared" si="6"/>
        <v>963.99</v>
      </c>
      <c r="N12" s="32"/>
    </row>
    <row r="13" spans="1:14" s="12" customFormat="1" ht="19.899999999999999" customHeight="1">
      <c r="A13" s="13">
        <f t="shared" si="3"/>
        <v>11</v>
      </c>
      <c r="B13" s="8" t="s">
        <v>26</v>
      </c>
      <c r="C13" s="9" t="s">
        <v>12</v>
      </c>
      <c r="D13" s="9">
        <v>43781</v>
      </c>
      <c r="E13" s="15">
        <v>45401</v>
      </c>
      <c r="F13" s="15">
        <f t="shared" si="2"/>
        <v>45521</v>
      </c>
      <c r="G13" s="10" t="s">
        <v>13</v>
      </c>
      <c r="H13" s="14">
        <v>300</v>
      </c>
      <c r="I13" s="11">
        <v>45</v>
      </c>
      <c r="J13" s="11">
        <v>13.8</v>
      </c>
      <c r="K13" s="11">
        <v>78.94</v>
      </c>
      <c r="L13" s="11">
        <v>43</v>
      </c>
      <c r="M13" s="31">
        <f t="shared" si="6"/>
        <v>480.74</v>
      </c>
      <c r="N13" s="32"/>
    </row>
    <row r="14" spans="1:14" s="12" customFormat="1" ht="19.899999999999999" customHeight="1">
      <c r="A14" s="13">
        <f t="shared" si="3"/>
        <v>12</v>
      </c>
      <c r="B14" s="8" t="s">
        <v>27</v>
      </c>
      <c r="C14" s="9" t="s">
        <v>12</v>
      </c>
      <c r="D14" s="30">
        <v>45394</v>
      </c>
      <c r="E14" s="15">
        <v>45405</v>
      </c>
      <c r="F14" s="15">
        <f t="shared" si="2"/>
        <v>45525</v>
      </c>
      <c r="G14" s="10" t="s">
        <v>13</v>
      </c>
      <c r="H14" s="14">
        <v>407</v>
      </c>
      <c r="I14" s="11">
        <v>61.05</v>
      </c>
      <c r="J14" s="11">
        <v>18.72</v>
      </c>
      <c r="K14" s="11">
        <v>107.09</v>
      </c>
      <c r="L14" s="11">
        <v>43</v>
      </c>
      <c r="M14" s="31">
        <f t="shared" si="6"/>
        <v>636.86</v>
      </c>
      <c r="N14" s="32"/>
    </row>
    <row r="15" spans="1:14" s="12" customFormat="1" ht="19.899999999999999" customHeight="1">
      <c r="A15" s="13">
        <f t="shared" si="3"/>
        <v>13</v>
      </c>
      <c r="B15" s="8" t="s">
        <v>28</v>
      </c>
      <c r="C15" s="9" t="s">
        <v>12</v>
      </c>
      <c r="D15" s="9">
        <v>45386</v>
      </c>
      <c r="E15" s="15">
        <v>45394</v>
      </c>
      <c r="F15" s="15">
        <f t="shared" si="2"/>
        <v>45514</v>
      </c>
      <c r="G15" s="10" t="s">
        <v>13</v>
      </c>
      <c r="H15" s="14">
        <v>0</v>
      </c>
      <c r="I15" s="11">
        <v>0</v>
      </c>
      <c r="J15" s="11">
        <v>0</v>
      </c>
      <c r="K15" s="11">
        <v>0</v>
      </c>
      <c r="L15" s="11">
        <v>125</v>
      </c>
      <c r="M15" s="31">
        <f t="shared" si="6"/>
        <v>125</v>
      </c>
      <c r="N15" s="32"/>
    </row>
    <row r="16" spans="1:14" s="12" customFormat="1" ht="19.899999999999999" customHeight="1">
      <c r="A16" s="13">
        <f t="shared" si="3"/>
        <v>14</v>
      </c>
      <c r="B16" s="8" t="s">
        <v>29</v>
      </c>
      <c r="C16" s="9" t="s">
        <v>12</v>
      </c>
      <c r="D16" s="9">
        <v>45412</v>
      </c>
      <c r="E16" s="15">
        <v>45414</v>
      </c>
      <c r="F16" s="15">
        <f>E16+120</f>
        <v>45534</v>
      </c>
      <c r="G16" s="10" t="s">
        <v>13</v>
      </c>
      <c r="H16" s="14">
        <v>900</v>
      </c>
      <c r="I16" s="11">
        <v>135</v>
      </c>
      <c r="J16" s="11">
        <v>41.4</v>
      </c>
      <c r="K16" s="11">
        <v>236.81</v>
      </c>
      <c r="L16" s="11">
        <v>100</v>
      </c>
      <c r="M16" s="31">
        <f t="shared" si="6"/>
        <v>1413.21</v>
      </c>
      <c r="N16" s="32"/>
    </row>
    <row r="17" spans="1:14" s="12" customFormat="1" ht="19.899999999999999" customHeight="1">
      <c r="A17" s="13">
        <f t="shared" si="3"/>
        <v>15</v>
      </c>
      <c r="B17" s="8" t="s">
        <v>30</v>
      </c>
      <c r="C17" s="9" t="s">
        <v>12</v>
      </c>
      <c r="D17" s="9">
        <v>45342</v>
      </c>
      <c r="E17" s="15">
        <v>45394</v>
      </c>
      <c r="F17" s="15">
        <f t="shared" si="2"/>
        <v>45514</v>
      </c>
      <c r="G17" s="10" t="s">
        <v>13</v>
      </c>
      <c r="H17" s="14">
        <v>250</v>
      </c>
      <c r="I17" s="11">
        <v>37.5</v>
      </c>
      <c r="J17" s="11">
        <v>11.5</v>
      </c>
      <c r="K17" s="11">
        <v>65.78</v>
      </c>
      <c r="L17" s="11">
        <v>43</v>
      </c>
      <c r="M17" s="31">
        <f t="shared" si="6"/>
        <v>407.78</v>
      </c>
      <c r="N17" s="32"/>
    </row>
    <row r="18" spans="1:14" s="12" customFormat="1" ht="19.899999999999999" customHeight="1" thickBot="1">
      <c r="A18" s="19" t="s">
        <v>14</v>
      </c>
      <c r="B18" s="20"/>
      <c r="C18" s="21"/>
      <c r="D18" s="21"/>
      <c r="E18" s="22"/>
      <c r="F18" s="23"/>
      <c r="G18" s="24"/>
      <c r="H18" s="25"/>
      <c r="I18" s="26"/>
      <c r="J18" s="26"/>
      <c r="K18" s="26"/>
      <c r="L18" s="26"/>
      <c r="M18" s="18">
        <f>+SUM(M3:M17)</f>
        <v>8291.2178399999993</v>
      </c>
    </row>
    <row r="19" spans="1:14">
      <c r="F19" s="17"/>
    </row>
    <row r="20" spans="1:14">
      <c r="F20" s="17"/>
      <c r="H20" s="34"/>
      <c r="I20" s="34"/>
      <c r="J20" s="34"/>
      <c r="K20" s="34"/>
      <c r="L20" s="34"/>
      <c r="M20" s="33"/>
    </row>
    <row r="21" spans="1:14">
      <c r="F21" s="17"/>
    </row>
    <row r="22" spans="1:14">
      <c r="F22" s="17"/>
    </row>
    <row r="23" spans="1:14">
      <c r="F23" s="17"/>
    </row>
    <row r="24" spans="1:14">
      <c r="F24" s="17"/>
    </row>
    <row r="25" spans="1:14">
      <c r="F25" s="17"/>
    </row>
    <row r="26" spans="1:14">
      <c r="F26" s="17"/>
    </row>
    <row r="27" spans="1:14">
      <c r="F27" s="17"/>
    </row>
    <row r="28" spans="1:14">
      <c r="F28" s="17"/>
    </row>
    <row r="29" spans="1:14">
      <c r="F29" s="17"/>
    </row>
    <row r="30" spans="1:14">
      <c r="F30" s="17"/>
    </row>
    <row r="31" spans="1:14">
      <c r="F31" s="17"/>
    </row>
    <row r="32" spans="1:14">
      <c r="F32" s="17"/>
    </row>
    <row r="33" spans="6:6">
      <c r="F33" s="17"/>
    </row>
    <row r="34" spans="6:6">
      <c r="F34" s="17"/>
    </row>
    <row r="35" spans="6:6">
      <c r="F35" s="17"/>
    </row>
    <row r="36" spans="6:6">
      <c r="F36" s="17"/>
    </row>
    <row r="37" spans="6:6">
      <c r="F37" s="17"/>
    </row>
    <row r="38" spans="6:6">
      <c r="F38" s="17"/>
    </row>
    <row r="39" spans="6:6">
      <c r="F39" s="17"/>
    </row>
    <row r="40" spans="6:6">
      <c r="F40" s="17"/>
    </row>
    <row r="41" spans="6:6">
      <c r="F41" s="17"/>
    </row>
    <row r="42" spans="6:6">
      <c r="F42" s="17"/>
    </row>
    <row r="43" spans="6:6">
      <c r="F43" s="17"/>
    </row>
    <row r="44" spans="6:6">
      <c r="F44" s="17"/>
    </row>
    <row r="45" spans="6:6">
      <c r="F45" s="17"/>
    </row>
    <row r="46" spans="6:6">
      <c r="F46" s="17"/>
    </row>
    <row r="47" spans="6:6">
      <c r="F47" s="17"/>
    </row>
    <row r="48" spans="6:6">
      <c r="F48" s="17"/>
    </row>
    <row r="49" spans="6:6">
      <c r="F49" s="17"/>
    </row>
    <row r="50" spans="6:6">
      <c r="F50" s="17"/>
    </row>
    <row r="51" spans="6:6">
      <c r="F51" s="17"/>
    </row>
    <row r="52" spans="6:6">
      <c r="F52" s="17"/>
    </row>
    <row r="53" spans="6:6">
      <c r="F53" s="17"/>
    </row>
    <row r="54" spans="6:6">
      <c r="F54" s="17"/>
    </row>
    <row r="55" spans="6:6">
      <c r="F55" s="17"/>
    </row>
    <row r="56" spans="6:6">
      <c r="F56" s="17"/>
    </row>
    <row r="57" spans="6:6">
      <c r="F57" s="17"/>
    </row>
    <row r="58" spans="6:6">
      <c r="F58" s="17"/>
    </row>
    <row r="59" spans="6:6">
      <c r="F59" s="17"/>
    </row>
    <row r="60" spans="6:6">
      <c r="F60" s="17"/>
    </row>
    <row r="61" spans="6:6">
      <c r="F61" s="17"/>
    </row>
    <row r="62" spans="6:6">
      <c r="F62" s="17"/>
    </row>
  </sheetData>
  <mergeCells count="1">
    <mergeCell ref="A1:M1"/>
  </mergeCells>
  <phoneticPr fontId="26" type="noConversion"/>
  <conditionalFormatting sqref="F2">
    <cfRule type="cellIs" dxfId="1" priority="1" operator="lessThan">
      <formula>44141</formula>
    </cfRule>
  </conditionalFormatting>
  <conditionalFormatting sqref="F63:F1048576">
    <cfRule type="cellIs" dxfId="0" priority="5" operator="lessThan">
      <formula>44141</formula>
    </cfRule>
  </conditionalFormatting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375AB4E0F66847B46618B5A687E80E" ma:contentTypeVersion="11" ma:contentTypeDescription="Creare un nuovo documento." ma:contentTypeScope="" ma:versionID="3115895a2061faeb63c94160730cd58f">
  <xsd:schema xmlns:xsd="http://www.w3.org/2001/XMLSchema" xmlns:xs="http://www.w3.org/2001/XMLSchema" xmlns:p="http://schemas.microsoft.com/office/2006/metadata/properties" xmlns:ns3="6233a42c-9975-4f84-ac40-42de1eed2ef4" xmlns:ns4="8a2eaaad-deb7-4523-a130-097ec6f0c91f" targetNamespace="http://schemas.microsoft.com/office/2006/metadata/properties" ma:root="true" ma:fieldsID="eec3065414d37596228883d7dcb36ef2" ns3:_="" ns4:_="">
    <xsd:import namespace="6233a42c-9975-4f84-ac40-42de1eed2ef4"/>
    <xsd:import namespace="8a2eaaad-deb7-4523-a130-097ec6f0c91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33a42c-9975-4f84-ac40-42de1eed2ef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eaaad-deb7-4523-a130-097ec6f0c9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E5E4BE-CD24-4D1F-85A2-563BDB2BA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33a42c-9975-4f84-ac40-42de1eed2ef4"/>
    <ds:schemaRef ds:uri="8a2eaaad-deb7-4523-a130-097ec6f0c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591F09-12D5-4BEE-A3AC-27A5F436CA6D}">
  <ds:schemaRefs>
    <ds:schemaRef ds:uri="http://www.w3.org/XML/1998/namespace"/>
    <ds:schemaRef ds:uri="http://schemas.openxmlformats.org/package/2006/metadata/core-properties"/>
    <ds:schemaRef ds:uri="6233a42c-9975-4f84-ac40-42de1eed2ef4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8a2eaaad-deb7-4523-a130-097ec6f0c91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54C9F44-36B5-4B92-AD66-F7BCC4FC29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 prop xxxx del xxxxx</vt:lpstr>
      <vt:lpstr>'Allegato 1 prop xxxx del xxxxx'!Area_stampa</vt:lpstr>
    </vt:vector>
  </TitlesOfParts>
  <Manager/>
  <Company>Comune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Mosti</dc:creator>
  <cp:keywords/>
  <dc:description/>
  <cp:lastModifiedBy>Maria Teresa Persico</cp:lastModifiedBy>
  <cp:revision/>
  <cp:lastPrinted>2024-06-20T11:05:53Z</cp:lastPrinted>
  <dcterms:created xsi:type="dcterms:W3CDTF">2019-12-17T13:39:31Z</dcterms:created>
  <dcterms:modified xsi:type="dcterms:W3CDTF">2024-06-25T09:11:26Z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0x0101005E375AB4E0F66847B46618B5A687E80E</vt:lpwstr>
  </property>
</Properties>
</file>